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94B49AF8-5C9D-4E8F-BC21-0FEC3C5ADF2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22932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<sst xmlns="http://schemas.openxmlformats.org/spreadsheetml/2006/main" count="32" uniqueCount="32">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</sst>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102871</xdr:colOff>
      <xdr:row>28</xdr:row>
      <xdr:rowOff>140970</xdr:rowOff>
    </xdr:from>
    <xdr:to>
      <xdr:col>7</xdr:col>
      <xdr:colOff>685800</xdr:colOff>
      <xdr:row>38</xdr:row>
      <xdr:rowOff>26669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460B8F-AD63-4FD5-ABBD-7B6CA424BD93}"/>
            </a:ext>
          </a:extLst>
        </xdr:cNvPr>
        <xdr:cNvSpPr txBox="1"/>
      </xdr:nvSpPr>
      <xdr:spPr>
        <a:xfrm>
          <a:off x="102871" y="5505450"/>
          <a:ext cx="8225789" cy="1424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16" workbookViewId="0">
      <selection activeCell="B2" sqref="B2:G37"/>
    </sheetView>
  </sheetViews>
  <sheetFormatPr baseColWidth="10" defaultColWidth="11.5703125" defaultRowHeight="12" x14ac:dyDescent="0.2"/>
  <cols>
    <col min="1" max="1" width="2.7109375" style="13" customWidth="1"/>
    <col min="2" max="2" width="51.28515625" style="13" customWidth="1"/>
    <col min="3" max="7" width="14.5703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73932458.700000003</v>
      </c>
      <c r="D8" s="7">
        <f>SUM(D10,D19)</f>
        <v>488327328.71999997</v>
      </c>
      <c r="E8" s="7">
        <f>SUM(E10,E19)</f>
        <v>491098842.38</v>
      </c>
      <c r="F8" s="7">
        <f>C8+D8-E8</f>
        <v>71160945.039999962</v>
      </c>
      <c r="G8" s="7">
        <f>F8-C8</f>
        <v>-2771513.6600000411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64654258.330000006</v>
      </c>
      <c r="D10" s="7">
        <f>SUM(D11:D17)</f>
        <v>470108344.32999998</v>
      </c>
      <c r="E10" s="7">
        <f>SUM(E11:E17)</f>
        <v>473270134.22000003</v>
      </c>
      <c r="F10" s="7">
        <f t="shared" ref="F10:F17" si="0">C10+D10-E10</f>
        <v>61492468.439999938</v>
      </c>
      <c r="G10" s="7">
        <f t="shared" ref="G10:G17" si="1">F10-C10</f>
        <v>-3161789.8900000677</v>
      </c>
    </row>
    <row r="11" spans="2:7" x14ac:dyDescent="0.2">
      <c r="B11" s="3" t="s">
        <v>6</v>
      </c>
      <c r="C11" s="8">
        <v>16187751.289999999</v>
      </c>
      <c r="D11" s="8">
        <v>241368028.38</v>
      </c>
      <c r="E11" s="8">
        <v>242466746.97999999</v>
      </c>
      <c r="F11" s="12">
        <f t="shared" si="0"/>
        <v>15089032.689999998</v>
      </c>
      <c r="G11" s="12">
        <f t="shared" si="1"/>
        <v>-1098718.6000000015</v>
      </c>
    </row>
    <row r="12" spans="2:7" x14ac:dyDescent="0.2">
      <c r="B12" s="3" t="s">
        <v>7</v>
      </c>
      <c r="C12" s="8">
        <v>48019170.200000003</v>
      </c>
      <c r="D12" s="8">
        <v>228151110.78999999</v>
      </c>
      <c r="E12" s="8">
        <v>230222649.63999999</v>
      </c>
      <c r="F12" s="12">
        <f t="shared" si="0"/>
        <v>45947631.350000024</v>
      </c>
      <c r="G12" s="12">
        <f t="shared" si="1"/>
        <v>-2071538.8499999791</v>
      </c>
    </row>
    <row r="13" spans="2:7" x14ac:dyDescent="0.2">
      <c r="B13" s="3" t="s">
        <v>8</v>
      </c>
      <c r="C13" s="8">
        <v>447336.84</v>
      </c>
      <c r="D13" s="8">
        <v>589205.16</v>
      </c>
      <c r="E13" s="8">
        <v>580737.6</v>
      </c>
      <c r="F13" s="12">
        <f t="shared" si="0"/>
        <v>455804.4</v>
      </c>
      <c r="G13" s="12">
        <f t="shared" si="1"/>
        <v>8467.5599999999977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9278200.3699999992</v>
      </c>
      <c r="D19" s="7">
        <f>SUM(D20:D28)</f>
        <v>18218984.390000001</v>
      </c>
      <c r="E19" s="7">
        <f>SUM(E20:E28)</f>
        <v>17828708.159999996</v>
      </c>
      <c r="F19" s="7">
        <f t="shared" ref="F19:F28" si="2">C19+D19-E19</f>
        <v>9668476.6000000015</v>
      </c>
      <c r="G19" s="7">
        <f t="shared" ref="G19:G28" si="3">F19-C19</f>
        <v>390276.23000000231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17690311.609999999</v>
      </c>
      <c r="E22" s="8">
        <v>17690311.609999999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9096080.3699999992</v>
      </c>
      <c r="D23" s="8">
        <v>528672.78</v>
      </c>
      <c r="E23" s="8">
        <v>4221.24</v>
      </c>
      <c r="F23" s="12">
        <f t="shared" si="2"/>
        <v>9620531.9099999983</v>
      </c>
      <c r="G23" s="12">
        <f t="shared" si="3"/>
        <v>524451.53999999911</v>
      </c>
    </row>
    <row r="24" spans="1:7" x14ac:dyDescent="0.2">
      <c r="B24" s="3" t="s">
        <v>19</v>
      </c>
      <c r="C24" s="8">
        <v>182120</v>
      </c>
      <c r="D24" s="8">
        <v>0</v>
      </c>
      <c r="E24" s="8">
        <v>0</v>
      </c>
      <c r="F24" s="12">
        <f t="shared" si="2"/>
        <v>182120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134175.31</v>
      </c>
      <c r="F25" s="12">
        <f t="shared" si="2"/>
        <v>-134175.31</v>
      </c>
      <c r="G25" s="12">
        <f t="shared" si="3"/>
        <v>-134175.31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2025-02-04T17:25:46Z</cp:lastPrinted>
  <dcterms:created xsi:type="dcterms:W3CDTF">2019-12-03T19:14:48Z</dcterms:created>
  <dcterms:modified xsi:type="dcterms:W3CDTF">2025-02-04T17:26:05Z</dcterms:modified>
</cp:coreProperties>
</file>